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 Konsolidert/"/>
    </mc:Choice>
  </mc:AlternateContent>
  <xr:revisionPtr revIDLastSave="93" documentId="8_{B9D111F0-A453-4F61-A341-6CD39889276C}" xr6:coauthVersionLast="45" xr6:coauthVersionMax="45" xr10:uidLastSave="{AAB25754-A01F-489E-A40B-0C333C6D4D97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36" i="1" l="1"/>
  <c r="D27" i="1"/>
  <c r="D19" i="1"/>
  <c r="D12" i="1"/>
  <c r="D20" i="1" s="1"/>
  <c r="D29" i="1" s="1"/>
  <c r="D37" i="1" s="1"/>
</calcChain>
</file>

<file path=xl/sharedStrings.xml><?xml version="1.0" encoding="utf-8"?>
<sst xmlns="http://schemas.openxmlformats.org/spreadsheetml/2006/main" count="58" uniqueCount="46">
  <si>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</si>
  <si>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</si>
  <si>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</si>
  <si>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</si>
  <si>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</si>
  <si>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</si>
  <si>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</si>
  <si>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</si>
  <si>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 oversikt drift</t>
  </si>
  <si>
    <t>Note</t>
  </si>
  <si>
    <t>Driftsinntekter</t>
  </si>
  <si>
    <t>2 Inntekts- og formuesskatt</t>
  </si>
  <si>
    <t>4 Andre skatteinntekter</t>
  </si>
  <si>
    <t>9 Sum driftsinntekter</t>
  </si>
  <si>
    <t>Driftsutgifter</t>
  </si>
  <si>
    <t>10 Lønnsutgifter</t>
  </si>
  <si>
    <t>11 Sosiale utgifter</t>
  </si>
  <si>
    <t>15 Sum driftsutgifter</t>
  </si>
  <si>
    <t>16 Brutto driftsresultat</t>
  </si>
  <si>
    <t>Finansinntekter/-utgifter</t>
  </si>
  <si>
    <t>17 Renteinntekter</t>
  </si>
  <si>
    <t>18 Utbytter</t>
  </si>
  <si>
    <t>20 Renteutgifter</t>
  </si>
  <si>
    <t>21 Avdrag på lån</t>
  </si>
  <si>
    <t>22 Netto finansutgifter</t>
  </si>
  <si>
    <t>24 Netto driftsresultat</t>
  </si>
  <si>
    <t>Disp. eller dekning av netto driftsresultat:</t>
  </si>
  <si>
    <t>25 Overføring til investering</t>
  </si>
  <si>
    <t>Rekneskap 2020</t>
  </si>
  <si>
    <t>1 Rammetilskot</t>
  </si>
  <si>
    <t>3 Eigedomsskatt</t>
  </si>
  <si>
    <t>5 Andre overføringar og tilskot frå staten</t>
  </si>
  <si>
    <t>6 Overføringar og tilskot frå andre</t>
  </si>
  <si>
    <t>7 Brukarbetalingar</t>
  </si>
  <si>
    <t>8 Sals- og leigeinntekter</t>
  </si>
  <si>
    <t>12 Kjøp av varer og tenester</t>
  </si>
  <si>
    <t>13 Overføringar og tilskot til andre</t>
  </si>
  <si>
    <t>14 Avskrivingar</t>
  </si>
  <si>
    <t>19 Gevinstar og tap på finansielle omløpsmiddel</t>
  </si>
  <si>
    <t>23 Motpost avskrivingar</t>
  </si>
  <si>
    <t>26 Netto avsetningar til eller bruk av bundne driftsfond</t>
  </si>
  <si>
    <t>27 Netto avsetningar til eller bruk av disposisjonsfond</t>
  </si>
  <si>
    <t>28 Bruk av tidlegare års mindreforbruk</t>
  </si>
  <si>
    <t xml:space="preserve">28 Dekning av tidlegare års meirforbruk </t>
  </si>
  <si>
    <t>29 Sum disponeringar eller dekning av netto driftsresultat</t>
  </si>
  <si>
    <t>30 Framførte til inndekning i seinare år (meirforbruk)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</si>
</sst>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6" formatCode="#,##0_ ;\-#,##0\ "/>
    <numFmt numFmtId="167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/>
      <protection locked="0"/>
    </xf>
    <xf numFmtId="2" fontId="4" fillId="4" borderId="1" xfId="0" applyNumberFormat="1" applyFont="1" applyFill="1" applyBorder="1" applyAlignment="1" applyProtection="1">
      <alignment horizontal="righ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3" fontId="5" fillId="0" borderId="0" xfId="2" applyNumberFormat="1" applyFont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166" fontId="4" fillId="0" borderId="0" xfId="1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67" fontId="5" fillId="0" borderId="0" xfId="0" applyNumberFormat="1" applyFont="1" applyAlignment="1" applyProtection="1">
      <alignment horizontal="right"/>
      <protection locked="0"/>
    </xf>
    <xf numFmtId="3" fontId="4" fillId="0" borderId="0" xfId="2" applyNumberFormat="1" applyFont="1" applyBorder="1" applyAlignment="1" applyProtection="1">
      <alignment horizontal="right"/>
      <protection locked="0"/>
    </xf>
    <xf numFmtId="0" fontId="4" fillId="4" borderId="2" xfId="0" applyFont="1" applyFill="1" applyBorder="1" applyProtection="1">
      <protection locked="0"/>
    </xf>
    <xf numFmtId="2" fontId="4" fillId="4" borderId="2" xfId="0" applyNumberFormat="1" applyFont="1" applyFill="1" applyBorder="1" applyAlignment="1" applyProtection="1">
      <alignment horizontal="right"/>
      <protection locked="0"/>
    </xf>
    <xf numFmtId="3" fontId="4" fillId="4" borderId="2" xfId="2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 locked="0"/>
    </xf>
  </cellXfs>
  <cellStyles count="3">
    <cellStyle name="Komma" xfId="1" builtinId="3"/>
    <cellStyle name="Normal" xfId="0" builtinId="0"/>
    <cellStyle name="Tusenskille [0]" xfId="2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E8" sqref="E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4" t="s">
        <v>8</v>
      </c>
      <c r="C2" s="5" t="s">
        <v>9</v>
      </c>
      <c r="D2" s="6" t="s">
        <v>28</v>
      </c>
    </row>
    <row r="3" spans="1:4" x14ac:dyDescent="0.25">
      <c r="A3" s="2" t="s">
        <v>0</v>
      </c>
      <c r="B3" s="7" t="s">
        <v>10</v>
      </c>
      <c r="C3" s="8"/>
      <c r="D3" s="9"/>
    </row>
    <row r="4" spans="1:4" x14ac:dyDescent="0.25">
      <c r="B4" s="10" t="s">
        <v>29</v>
      </c>
      <c r="C4" s="8"/>
      <c r="D4" s="11">
        <v>2948128.4154699999</v>
      </c>
    </row>
    <row r="5" spans="1:4" x14ac:dyDescent="0.25">
      <c r="B5" s="10" t="s">
        <v>11</v>
      </c>
      <c r="C5" s="8"/>
      <c r="D5" s="11">
        <v>5548455.8190000001</v>
      </c>
    </row>
    <row r="6" spans="1:4" x14ac:dyDescent="0.25">
      <c r="B6" s="10" t="s">
        <v>30</v>
      </c>
      <c r="C6" s="8"/>
      <c r="D6" s="11">
        <v>215890.42285</v>
      </c>
    </row>
    <row r="7" spans="1:4" x14ac:dyDescent="0.25">
      <c r="B7" s="10" t="s">
        <v>12</v>
      </c>
      <c r="C7" s="8"/>
      <c r="D7" s="11">
        <v>0</v>
      </c>
    </row>
    <row r="8" spans="1:4" x14ac:dyDescent="0.25">
      <c r="B8" s="10" t="s">
        <v>31</v>
      </c>
      <c r="C8" s="8"/>
      <c r="D8" s="11">
        <v>374841.80625000002</v>
      </c>
    </row>
    <row r="9" spans="1:4" x14ac:dyDescent="0.25">
      <c r="B9" s="10" t="s">
        <v>32</v>
      </c>
      <c r="C9" s="8"/>
      <c r="D9" s="11">
        <v>1352046.2648</v>
      </c>
    </row>
    <row r="10" spans="1:4" x14ac:dyDescent="0.25">
      <c r="B10" s="10" t="s">
        <v>33</v>
      </c>
      <c r="C10" s="8"/>
      <c r="D10" s="11">
        <v>442138.62560999999</v>
      </c>
    </row>
    <row r="11" spans="1:4" x14ac:dyDescent="0.25">
      <c r="B11" s="10" t="s">
        <v>34</v>
      </c>
      <c r="C11" s="8"/>
      <c r="D11" s="11">
        <v>1243209.23841</v>
      </c>
    </row>
    <row r="12" spans="1:4" x14ac:dyDescent="0.25">
      <c r="A12" s="2" t="s">
        <v>1</v>
      </c>
      <c r="B12" s="7" t="s">
        <v>13</v>
      </c>
      <c r="C12" s="12"/>
      <c r="D12" s="13">
        <f>SUBTOTAL(109,D3:D11)</f>
        <v>12124710.592389999</v>
      </c>
    </row>
    <row r="13" spans="1:4" x14ac:dyDescent="0.25">
      <c r="A13" s="2" t="s">
        <v>0</v>
      </c>
      <c r="B13" s="7" t="s">
        <v>14</v>
      </c>
      <c r="C13" s="8"/>
      <c r="D13" s="11"/>
    </row>
    <row r="14" spans="1:4" x14ac:dyDescent="0.25">
      <c r="B14" s="10" t="s">
        <v>15</v>
      </c>
      <c r="C14" s="14"/>
      <c r="D14" s="11">
        <v>5705756.5362699991</v>
      </c>
    </row>
    <row r="15" spans="1:4" x14ac:dyDescent="0.25">
      <c r="B15" s="10" t="s">
        <v>16</v>
      </c>
      <c r="C15" s="14">
        <v>10</v>
      </c>
      <c r="D15" s="11">
        <v>1373359.49554</v>
      </c>
    </row>
    <row r="16" spans="1:4" x14ac:dyDescent="0.25">
      <c r="B16" s="10" t="s">
        <v>35</v>
      </c>
      <c r="C16" s="8"/>
      <c r="D16" s="11">
        <v>3379965.9959</v>
      </c>
    </row>
    <row r="17" spans="1:4" x14ac:dyDescent="0.25">
      <c r="B17" s="10" t="s">
        <v>36</v>
      </c>
      <c r="C17" s="8"/>
      <c r="D17" s="11">
        <v>970587.64609999978</v>
      </c>
    </row>
    <row r="18" spans="1:4" x14ac:dyDescent="0.25">
      <c r="B18" s="10" t="s">
        <v>37</v>
      </c>
      <c r="C18" s="15">
        <v>4.9000000000000004</v>
      </c>
      <c r="D18" s="11">
        <v>586005.37291999999</v>
      </c>
    </row>
    <row r="19" spans="1:4" x14ac:dyDescent="0.25">
      <c r="A19" s="2" t="s">
        <v>1</v>
      </c>
      <c r="B19" s="7" t="s">
        <v>17</v>
      </c>
      <c r="C19" s="12"/>
      <c r="D19" s="16">
        <f>SUBTOTAL(109,D14:D18)</f>
        <v>12015675.046729997</v>
      </c>
    </row>
    <row r="20" spans="1:4" x14ac:dyDescent="0.25">
      <c r="A20" s="2" t="s">
        <v>6</v>
      </c>
      <c r="B20" s="17" t="s">
        <v>18</v>
      </c>
      <c r="C20" s="18"/>
      <c r="D20" s="19">
        <f>D12-D19</f>
        <v>109035.54566000216</v>
      </c>
    </row>
    <row r="21" spans="1:4" x14ac:dyDescent="0.25">
      <c r="A21" s="2" t="s">
        <v>0</v>
      </c>
      <c r="B21" s="7" t="s">
        <v>19</v>
      </c>
      <c r="C21" s="8"/>
      <c r="D21" s="11"/>
    </row>
    <row r="22" spans="1:4" x14ac:dyDescent="0.25">
      <c r="B22" s="10" t="s">
        <v>20</v>
      </c>
      <c r="C22" s="8"/>
      <c r="D22" s="11">
        <v>118845.53291000002</v>
      </c>
    </row>
    <row r="23" spans="1:4" x14ac:dyDescent="0.25">
      <c r="B23" s="20" t="s">
        <v>21</v>
      </c>
      <c r="C23" s="8"/>
      <c r="D23" s="11">
        <v>277856.99439999997</v>
      </c>
    </row>
    <row r="24" spans="1:4" x14ac:dyDescent="0.25">
      <c r="B24" s="10" t="s">
        <v>38</v>
      </c>
      <c r="C24" s="8"/>
      <c r="D24" s="11">
        <v>5575.9797300000027</v>
      </c>
    </row>
    <row r="25" spans="1:4" x14ac:dyDescent="0.25">
      <c r="B25" s="10" t="s">
        <v>22</v>
      </c>
      <c r="C25" s="8"/>
      <c r="D25" s="11">
        <v>234429.35073999997</v>
      </c>
    </row>
    <row r="26" spans="1:4" x14ac:dyDescent="0.25">
      <c r="B26" s="10" t="s">
        <v>23</v>
      </c>
      <c r="C26" s="14">
        <v>9</v>
      </c>
      <c r="D26" s="11">
        <v>371439.06182</v>
      </c>
    </row>
    <row r="27" spans="1:4" x14ac:dyDescent="0.25">
      <c r="A27" s="2" t="s">
        <v>6</v>
      </c>
      <c r="B27" s="7" t="s">
        <v>24</v>
      </c>
      <c r="C27" s="12"/>
      <c r="D27" s="16">
        <f>D22+D23+D24-D25-D26</f>
        <v>-203589.90551999997</v>
      </c>
    </row>
    <row r="28" spans="1:4" x14ac:dyDescent="0.25">
      <c r="B28" s="10" t="s">
        <v>39</v>
      </c>
      <c r="C28" s="8"/>
      <c r="D28" s="11">
        <v>586005.37292000011</v>
      </c>
    </row>
    <row r="29" spans="1:4" x14ac:dyDescent="0.25">
      <c r="A29" s="2" t="s">
        <v>1</v>
      </c>
      <c r="B29" s="17" t="s">
        <v>25</v>
      </c>
      <c r="C29" s="18"/>
      <c r="D29" s="19">
        <f>D20+D27+D28</f>
        <v>491451.0130600023</v>
      </c>
    </row>
    <row r="30" spans="1:4" x14ac:dyDescent="0.25">
      <c r="A30" s="2" t="s">
        <v>0</v>
      </c>
      <c r="B30" s="7" t="s">
        <v>26</v>
      </c>
      <c r="C30" s="8"/>
      <c r="D30" s="11"/>
    </row>
    <row r="31" spans="1:4" x14ac:dyDescent="0.25">
      <c r="B31" s="10" t="s">
        <v>27</v>
      </c>
      <c r="C31" s="8"/>
      <c r="D31" s="11">
        <v>270831.16560000001</v>
      </c>
    </row>
    <row r="32" spans="1:4" x14ac:dyDescent="0.25">
      <c r="B32" s="10" t="s">
        <v>40</v>
      </c>
      <c r="C32" s="14">
        <v>11</v>
      </c>
      <c r="D32" s="11">
        <v>121883.37690999998</v>
      </c>
    </row>
    <row r="33" spans="1:4" x14ac:dyDescent="0.25">
      <c r="B33" s="10" t="s">
        <v>41</v>
      </c>
      <c r="C33" s="12"/>
      <c r="D33" s="11">
        <v>268943.24997999996</v>
      </c>
    </row>
    <row r="34" spans="1:4" x14ac:dyDescent="0.25">
      <c r="B34" s="10" t="s">
        <v>42</v>
      </c>
      <c r="C34" s="8"/>
      <c r="D34" s="11">
        <v>-175190.62529999999</v>
      </c>
    </row>
    <row r="35" spans="1:4" x14ac:dyDescent="0.25">
      <c r="B35" s="10" t="s">
        <v>43</v>
      </c>
      <c r="C35" s="8"/>
      <c r="D35" s="11">
        <v>4983.8478299999997</v>
      </c>
    </row>
    <row r="36" spans="1:4" x14ac:dyDescent="0.25">
      <c r="A36" s="2" t="s">
        <v>1</v>
      </c>
      <c r="B36" s="7" t="s">
        <v>44</v>
      </c>
      <c r="C36" s="12"/>
      <c r="D36" s="16">
        <f>D31+D32+D33+D34+D35</f>
        <v>491451.01501999993</v>
      </c>
    </row>
    <row r="37" spans="1:4" x14ac:dyDescent="0.25">
      <c r="A37" s="2" t="s">
        <v>6</v>
      </c>
      <c r="B37" s="17" t="s">
        <v>45</v>
      </c>
      <c r="C37" s="18"/>
      <c r="D37" s="19">
        <f>D29-D36</f>
        <v>-1.959997636731714E-3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